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8445" tabRatio="931"/>
  </bookViews>
  <sheets>
    <sheet name="Профнастил" sheetId="7" r:id="rId1"/>
  </sheets>
  <definedNames>
    <definedName name="Z_8174227E_8ECC_45E2_97A5_AFB7679DCCA3_.wvu.PrintArea" localSheetId="0" hidden="1">Профнастил!$A$1:$M$27</definedName>
    <definedName name="_xlnm.Print_Area" localSheetId="0">Профнастил!$A$1:$M$27</definedName>
  </definedNames>
  <calcPr calcId="124519"/>
  <customWorkbookViews>
    <customWorkbookView name="user - Личное представление" guid="{8174227E-8ECC-45E2-97A5-AFB7679DCCA3}" mergeInterval="0" personalView="1" maximized="1" xWindow="1" yWindow="1" windowWidth="1280" windowHeight="570" tabRatio="931" activeSheetId="6"/>
  </customWorkbookViews>
</workbook>
</file>

<file path=xl/calcChain.xml><?xml version="1.0" encoding="utf-8"?>
<calcChain xmlns="http://schemas.openxmlformats.org/spreadsheetml/2006/main">
  <c r="M24" i="7"/>
  <c r="M22"/>
  <c r="M20"/>
  <c r="M18"/>
  <c r="M16"/>
  <c r="M14"/>
  <c r="M26"/>
  <c r="M12"/>
  <c r="M10"/>
  <c r="M8"/>
  <c r="L8" l="1"/>
  <c r="K26"/>
  <c r="J26" s="1"/>
  <c r="K24"/>
  <c r="J24" s="1"/>
  <c r="K22"/>
  <c r="J22" s="1"/>
  <c r="K20"/>
  <c r="J20" s="1"/>
  <c r="K18"/>
  <c r="J18" s="1"/>
  <c r="K16"/>
  <c r="J16" s="1"/>
  <c r="K14"/>
  <c r="J14" s="1"/>
  <c r="K12"/>
  <c r="J12" s="1"/>
  <c r="K10"/>
  <c r="J10" s="1"/>
  <c r="K8"/>
  <c r="L18"/>
  <c r="L20"/>
  <c r="L14" l="1"/>
  <c r="L22"/>
  <c r="L26"/>
  <c r="L10"/>
  <c r="L16"/>
  <c r="L12"/>
  <c r="L24"/>
  <c r="J8"/>
</calcChain>
</file>

<file path=xl/sharedStrings.xml><?xml version="1.0" encoding="utf-8"?>
<sst xmlns="http://schemas.openxmlformats.org/spreadsheetml/2006/main" count="57" uniqueCount="33">
  <si>
    <t>E-mail: velesdv@bk.ru</t>
  </si>
  <si>
    <t>www.velesdv.ru</t>
  </si>
  <si>
    <t>Наименование</t>
  </si>
  <si>
    <t>Высота волны</t>
  </si>
  <si>
    <t>Ширина общая/рабочая мм</t>
  </si>
  <si>
    <t>Длина, мм</t>
  </si>
  <si>
    <t>Цена  до 200 м.п.</t>
  </si>
  <si>
    <t>Цена  от 200 м.п.</t>
  </si>
  <si>
    <t>Цена  (1 м²/руб)</t>
  </si>
  <si>
    <t xml:space="preserve">Цена (м.п./руб)                  </t>
  </si>
  <si>
    <t>НС-10</t>
  </si>
  <si>
    <t>1155/1100</t>
  </si>
  <si>
    <t>НС-21</t>
  </si>
  <si>
    <t>1050/1000</t>
  </si>
  <si>
    <t>НС-44</t>
  </si>
  <si>
    <t>1035/980</t>
  </si>
  <si>
    <t>Н-75</t>
  </si>
  <si>
    <t>800/750</t>
  </si>
  <si>
    <t xml:space="preserve">8 (423) 2717582 </t>
  </si>
  <si>
    <t>1000/11000</t>
  </si>
  <si>
    <t>1000/15000</t>
  </si>
  <si>
    <t xml:space="preserve">Профнастил оцинкованный,                                    толщина 0,45 мм.  </t>
  </si>
  <si>
    <t>Профнастил окрашенный                                       толщина 0,45 мм.</t>
  </si>
  <si>
    <r>
      <t xml:space="preserve">Профнастил окрашенный </t>
    </r>
    <r>
      <rPr>
        <sz val="11"/>
        <color theme="9" tint="-0.499984740745262"/>
        <rFont val="Calibri"/>
        <family val="2"/>
        <charset val="204"/>
        <scheme val="minor"/>
      </rPr>
      <t xml:space="preserve"> </t>
    </r>
    <r>
      <rPr>
        <b/>
        <sz val="11"/>
        <color theme="9" tint="-0.499984740745262"/>
        <rFont val="Calibri"/>
        <family val="2"/>
        <charset val="204"/>
        <scheme val="minor"/>
      </rPr>
      <t>PRINTECH 3D</t>
    </r>
    <r>
      <rPr>
        <b/>
        <sz val="11"/>
        <color theme="1"/>
        <rFont val="Calibri"/>
        <family val="2"/>
        <charset val="204"/>
        <scheme val="minor"/>
      </rPr>
      <t xml:space="preserve">    </t>
    </r>
    <r>
      <rPr>
        <sz val="11"/>
        <color theme="1"/>
        <rFont val="Calibri"/>
        <family val="2"/>
        <charset val="204"/>
        <scheme val="minor"/>
      </rPr>
      <t xml:space="preserve">           толщина 0,45 мм.</t>
    </r>
  </si>
  <si>
    <t xml:space="preserve">Профнастил  оцинкованный,                                толщина 0,45 мм.  </t>
  </si>
  <si>
    <t>Профнастил окрашенный                                                толщина 0,45 мм.</t>
  </si>
  <si>
    <r>
      <t xml:space="preserve">Профнастил окрашенный  </t>
    </r>
    <r>
      <rPr>
        <b/>
        <sz val="11"/>
        <color theme="9" tint="-0.499984740745262"/>
        <rFont val="Calibri"/>
        <family val="2"/>
        <charset val="204"/>
        <scheme val="minor"/>
      </rPr>
      <t>PRINTECH 3D</t>
    </r>
    <r>
      <rPr>
        <b/>
        <sz val="11"/>
        <color theme="1"/>
        <rFont val="Calibri"/>
        <family val="2"/>
        <charset val="204"/>
        <scheme val="minor"/>
      </rPr>
      <t xml:space="preserve">    </t>
    </r>
    <r>
      <rPr>
        <sz val="11"/>
        <color theme="1"/>
        <rFont val="Calibri"/>
        <family val="2"/>
        <charset val="204"/>
        <scheme val="minor"/>
      </rPr>
      <t xml:space="preserve">           толщина 0,45 мм.</t>
    </r>
  </si>
  <si>
    <t xml:space="preserve">Профнастил  оцинкованный,                                       толщина 0,45 мм.  </t>
  </si>
  <si>
    <t xml:space="preserve">Профнастил  оцинкованный,                                            толщина 0,65 мм.  </t>
  </si>
  <si>
    <r>
      <rPr>
        <b/>
        <sz val="11"/>
        <color theme="1"/>
        <rFont val="Calibri"/>
        <family val="2"/>
        <charset val="204"/>
        <scheme val="minor"/>
      </rPr>
      <t>Х4</t>
    </r>
    <r>
      <rPr>
        <sz val="11"/>
        <color theme="1"/>
        <rFont val="Calibri"/>
        <family val="2"/>
        <charset val="204"/>
        <scheme val="minor"/>
      </rPr>
      <t xml:space="preserve"> PRINTECH </t>
    </r>
  </si>
  <si>
    <r>
      <rPr>
        <b/>
        <sz val="11"/>
        <color theme="1"/>
        <rFont val="Calibri"/>
        <family val="2"/>
        <charset val="204"/>
        <scheme val="minor"/>
      </rPr>
      <t>Х3</t>
    </r>
    <r>
      <rPr>
        <sz val="11"/>
        <color theme="1"/>
        <rFont val="Calibri"/>
        <family val="2"/>
        <charset val="204"/>
        <scheme val="minor"/>
      </rPr>
      <t xml:space="preserve"> Окрашенный</t>
    </r>
  </si>
  <si>
    <r>
      <rPr>
        <b/>
        <sz val="11"/>
        <color theme="1"/>
        <rFont val="Calibri"/>
        <family val="2"/>
        <charset val="204"/>
        <scheme val="minor"/>
      </rPr>
      <t>Х2</t>
    </r>
    <r>
      <rPr>
        <sz val="11"/>
        <color theme="1"/>
        <rFont val="Calibri"/>
        <family val="2"/>
        <charset val="204"/>
        <scheme val="minor"/>
      </rPr>
      <t xml:space="preserve"> Оцинковка 0,65</t>
    </r>
  </si>
  <si>
    <r>
      <rPr>
        <b/>
        <sz val="11"/>
        <color theme="1"/>
        <rFont val="Calibri"/>
        <family val="2"/>
        <charset val="204"/>
        <scheme val="minor"/>
      </rPr>
      <t>Х1</t>
    </r>
    <r>
      <rPr>
        <sz val="11"/>
        <color theme="1"/>
        <rFont val="Calibri"/>
        <family val="2"/>
        <charset val="204"/>
        <scheme val="minor"/>
      </rPr>
      <t xml:space="preserve"> Оцинковка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</si>
</sst>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u/>
      <sz val="12"/>
      <color theme="10"/>
      <name val="Calibri"/>
      <family val="2"/>
      <charset val="204"/>
    </font>
    <font>
      <sz val="11"/>
      <color theme="9" tint="-0.499984740745262"/>
      <name val="Calibri"/>
      <family val="2"/>
      <charset val="204"/>
      <scheme val="minor"/>
    </font>
    <font>
      <b/>
      <sz val="11"/>
      <color theme="9" tint="-0.49998474074526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0" fillId="0" borderId="0" xfId="0" applyFill="1"/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7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top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1" fontId="0" fillId="0" borderId="3" xfId="0" applyNumberFormat="1" applyFill="1" applyBorder="1" applyAlignment="1">
      <alignment horizontal="center" vertical="center" wrapText="1"/>
    </xf>
    <xf numFmtId="1" fontId="0" fillId="0" borderId="3" xfId="0" applyNumberFormat="1" applyFont="1" applyFill="1" applyBorder="1" applyAlignment="1">
      <alignment horizontal="center" vertical="center" wrapText="1"/>
    </xf>
    <xf numFmtId="1" fontId="0" fillId="0" borderId="6" xfId="0" applyNumberForma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" fontId="0" fillId="0" borderId="12" xfId="0" applyNumberForma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1" fontId="0" fillId="0" borderId="14" xfId="0" applyNumberFormat="1" applyFill="1" applyBorder="1" applyAlignment="1">
      <alignment horizontal="center" vertical="center" wrapText="1"/>
    </xf>
    <xf numFmtId="1" fontId="0" fillId="0" borderId="4" xfId="0" applyNumberFormat="1" applyFill="1" applyBorder="1" applyAlignment="1">
      <alignment horizontal="center" vertical="center" wrapText="1"/>
    </xf>
    <xf numFmtId="1" fontId="0" fillId="0" borderId="22" xfId="0" applyNumberFormat="1" applyFill="1" applyBorder="1" applyAlignment="1">
      <alignment horizontal="center" vertical="center" wrapText="1"/>
    </xf>
    <xf numFmtId="1" fontId="0" fillId="0" borderId="5" xfId="0" applyNumberForma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" fontId="0" fillId="0" borderId="13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628650</xdr:colOff>
      <xdr:row>0</xdr:row>
      <xdr:rowOff>0</xdr:rowOff>
    </xdr:from>
    <xdr:to>
      <xdr:col>8</xdr:col>
      <xdr:colOff>152400</xdr:colOff>
      <xdr:row>3</xdr:row>
      <xdr:rowOff>201211</xdr:rowOff>
    </xdr:to>
    <xdr:pic>
      <xdr:nvPicPr>
        <xdr:cNvPr id="3" name="Рисунок 1" descr="логотип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04925" y="0"/>
          <a:ext cx="4257675" cy="9727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velesdv.ru/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6"/>
  <sheetViews>
    <sheetView tabSelected="1" view="pageBreakPreview" zoomScaleSheetLayoutView="100" workbookViewId="0">
      <selection sqref="A1:J4"/>
    </sheetView>
  </sheetViews>
  <sheetFormatPr defaultRowHeight="15"/>
  <cols>
    <col min="1" max="9" width="10.140625" customWidth="1"/>
    <col min="10" max="13" width="10.85546875" style="1" customWidth="1"/>
    <col min="14" max="14" width="9.5703125" customWidth="1"/>
    <col min="16" max="17" width="9.140625" customWidth="1"/>
    <col min="18" max="18" width="7.85546875" customWidth="1"/>
  </cols>
  <sheetData>
    <row r="1" spans="1:15" ht="20.2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6" t="s">
        <v>18</v>
      </c>
      <c r="L1" s="6"/>
      <c r="M1" s="6"/>
    </row>
    <row r="2" spans="1:15" ht="20.2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6" t="s">
        <v>0</v>
      </c>
      <c r="L2" s="6"/>
      <c r="M2" s="6"/>
    </row>
    <row r="3" spans="1:15" ht="20.2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7" t="s">
        <v>1</v>
      </c>
      <c r="L3" s="7"/>
      <c r="M3" s="7"/>
    </row>
    <row r="4" spans="1:15" ht="20.25" customHeight="1" thickBot="1">
      <c r="A4" s="10"/>
      <c r="B4" s="10"/>
      <c r="C4" s="10"/>
      <c r="D4" s="10"/>
      <c r="E4" s="10"/>
      <c r="F4" s="10"/>
      <c r="G4" s="10"/>
      <c r="H4" s="10"/>
      <c r="I4" s="10"/>
      <c r="J4" s="10"/>
      <c r="K4" s="8"/>
      <c r="L4" s="8"/>
      <c r="M4" s="8"/>
    </row>
    <row r="5" spans="1:15" ht="20.25" customHeight="1" thickBot="1">
      <c r="A5" s="11" t="s">
        <v>2</v>
      </c>
      <c r="B5" s="11"/>
      <c r="C5" s="11"/>
      <c r="D5" s="11"/>
      <c r="E5" s="14" t="s">
        <v>3</v>
      </c>
      <c r="F5" s="14" t="s">
        <v>4</v>
      </c>
      <c r="G5" s="14"/>
      <c r="H5" s="14" t="s">
        <v>5</v>
      </c>
      <c r="I5" s="14"/>
      <c r="J5" s="18" t="s">
        <v>6</v>
      </c>
      <c r="K5" s="19"/>
      <c r="L5" s="18" t="s">
        <v>7</v>
      </c>
      <c r="M5" s="19"/>
      <c r="N5" s="2"/>
      <c r="O5" s="3"/>
    </row>
    <row r="6" spans="1:15" ht="20.25" customHeight="1">
      <c r="A6" s="12"/>
      <c r="B6" s="12"/>
      <c r="C6" s="12"/>
      <c r="D6" s="12"/>
      <c r="E6" s="12"/>
      <c r="F6" s="12"/>
      <c r="G6" s="12"/>
      <c r="H6" s="12"/>
      <c r="I6" s="16"/>
      <c r="J6" s="4" t="s">
        <v>8</v>
      </c>
      <c r="K6" s="4" t="s">
        <v>9</v>
      </c>
      <c r="L6" s="4" t="s">
        <v>8</v>
      </c>
      <c r="M6" s="4" t="s">
        <v>9</v>
      </c>
      <c r="N6" s="2"/>
      <c r="O6" s="3"/>
    </row>
    <row r="7" spans="1:15" ht="20.25" customHeight="1" thickBot="1">
      <c r="A7" s="13"/>
      <c r="B7" s="13"/>
      <c r="C7" s="13"/>
      <c r="D7" s="13"/>
      <c r="E7" s="15"/>
      <c r="F7" s="15"/>
      <c r="G7" s="15"/>
      <c r="H7" s="15"/>
      <c r="I7" s="17"/>
      <c r="J7" s="5"/>
      <c r="K7" s="5"/>
      <c r="L7" s="5"/>
      <c r="M7" s="5"/>
      <c r="N7" s="2"/>
      <c r="O7" s="3"/>
    </row>
    <row r="8" spans="1:15" ht="23.25" customHeight="1">
      <c r="A8" s="23" t="s">
        <v>21</v>
      </c>
      <c r="B8" s="24"/>
      <c r="C8" s="24"/>
      <c r="D8" s="24"/>
      <c r="E8" s="27" t="s">
        <v>10</v>
      </c>
      <c r="F8" s="27" t="s">
        <v>11</v>
      </c>
      <c r="G8" s="27"/>
      <c r="H8" s="27" t="s">
        <v>19</v>
      </c>
      <c r="I8" s="24"/>
      <c r="J8" s="20">
        <f>K8/1.155</f>
        <v>490.13949013949008</v>
      </c>
      <c r="K8" s="31">
        <f>M8+19</f>
        <v>566.11111111111109</v>
      </c>
      <c r="L8" s="31">
        <f>M8/1.155</f>
        <v>473.68927368927365</v>
      </c>
      <c r="M8" s="33">
        <f>(A33/225)+10+66</f>
        <v>547.11111111111109</v>
      </c>
    </row>
    <row r="9" spans="1:15" ht="23.25" customHeight="1">
      <c r="A9" s="25"/>
      <c r="B9" s="26"/>
      <c r="C9" s="26"/>
      <c r="D9" s="26"/>
      <c r="E9" s="28"/>
      <c r="F9" s="28"/>
      <c r="G9" s="28"/>
      <c r="H9" s="26"/>
      <c r="I9" s="26"/>
      <c r="J9" s="21"/>
      <c r="K9" s="32"/>
      <c r="L9" s="32"/>
      <c r="M9" s="34"/>
    </row>
    <row r="10" spans="1:15" ht="23.25" customHeight="1">
      <c r="A10" s="35" t="s">
        <v>22</v>
      </c>
      <c r="B10" s="26"/>
      <c r="C10" s="26"/>
      <c r="D10" s="26"/>
      <c r="E10" s="28" t="s">
        <v>10</v>
      </c>
      <c r="F10" s="28" t="s">
        <v>11</v>
      </c>
      <c r="G10" s="28"/>
      <c r="H10" s="28" t="s">
        <v>19</v>
      </c>
      <c r="I10" s="26"/>
      <c r="J10" s="20">
        <f>K10/1.155</f>
        <v>537.73762469414646</v>
      </c>
      <c r="K10" s="20">
        <f>M10+19</f>
        <v>621.08695652173913</v>
      </c>
      <c r="L10" s="20">
        <f>M10/1.155</f>
        <v>521.28740824392992</v>
      </c>
      <c r="M10" s="22">
        <f>(E33/230)+10+66</f>
        <v>602.08695652173913</v>
      </c>
    </row>
    <row r="11" spans="1:15" ht="23.25" customHeight="1">
      <c r="A11" s="25"/>
      <c r="B11" s="26"/>
      <c r="C11" s="26"/>
      <c r="D11" s="26"/>
      <c r="E11" s="28"/>
      <c r="F11" s="28"/>
      <c r="G11" s="28"/>
      <c r="H11" s="26"/>
      <c r="I11" s="26"/>
      <c r="J11" s="21"/>
      <c r="K11" s="30"/>
      <c r="L11" s="21"/>
      <c r="M11" s="22"/>
    </row>
    <row r="12" spans="1:15" ht="23.25" customHeight="1">
      <c r="A12" s="35" t="s">
        <v>23</v>
      </c>
      <c r="B12" s="26"/>
      <c r="C12" s="26"/>
      <c r="D12" s="26"/>
      <c r="E12" s="28" t="s">
        <v>10</v>
      </c>
      <c r="F12" s="28" t="s">
        <v>11</v>
      </c>
      <c r="G12" s="28"/>
      <c r="H12" s="28" t="s">
        <v>19</v>
      </c>
      <c r="I12" s="26"/>
      <c r="J12" s="20">
        <f>K12/1.155</f>
        <v>654.43252399774133</v>
      </c>
      <c r="K12" s="20">
        <f>M12+19</f>
        <v>755.86956521739125</v>
      </c>
      <c r="L12" s="20">
        <f>M12/1.155</f>
        <v>637.9823075475249</v>
      </c>
      <c r="M12" s="22">
        <f>(G33/230)+10+66</f>
        <v>736.86956521739125</v>
      </c>
    </row>
    <row r="13" spans="1:15" ht="23.25" customHeight="1" thickBot="1">
      <c r="A13" s="25"/>
      <c r="B13" s="26"/>
      <c r="C13" s="26"/>
      <c r="D13" s="26"/>
      <c r="E13" s="28"/>
      <c r="F13" s="28"/>
      <c r="G13" s="28"/>
      <c r="H13" s="26"/>
      <c r="I13" s="26"/>
      <c r="J13" s="21"/>
      <c r="K13" s="20"/>
      <c r="L13" s="21"/>
      <c r="M13" s="22"/>
    </row>
    <row r="14" spans="1:15" ht="23.25" customHeight="1">
      <c r="A14" s="23" t="s">
        <v>24</v>
      </c>
      <c r="B14" s="24"/>
      <c r="C14" s="24"/>
      <c r="D14" s="24"/>
      <c r="E14" s="27" t="s">
        <v>12</v>
      </c>
      <c r="F14" s="27" t="s">
        <v>13</v>
      </c>
      <c r="G14" s="27"/>
      <c r="H14" s="27" t="s">
        <v>19</v>
      </c>
      <c r="I14" s="24"/>
      <c r="J14" s="29">
        <f>K14/1.05</f>
        <v>539.15343915343908</v>
      </c>
      <c r="K14" s="29">
        <f>M14+19</f>
        <v>566.11111111111109</v>
      </c>
      <c r="L14" s="29">
        <f>M14/1.05</f>
        <v>521.05820105820101</v>
      </c>
      <c r="M14" s="39">
        <f>(A33/225)+10+66</f>
        <v>547.11111111111109</v>
      </c>
    </row>
    <row r="15" spans="1:15" ht="23.25" customHeight="1">
      <c r="A15" s="25"/>
      <c r="B15" s="26"/>
      <c r="C15" s="26"/>
      <c r="D15" s="26"/>
      <c r="E15" s="28"/>
      <c r="F15" s="28"/>
      <c r="G15" s="28"/>
      <c r="H15" s="26"/>
      <c r="I15" s="26"/>
      <c r="J15" s="21"/>
      <c r="K15" s="30"/>
      <c r="L15" s="21"/>
      <c r="M15" s="22"/>
    </row>
    <row r="16" spans="1:15" ht="23.25" customHeight="1">
      <c r="A16" s="35" t="s">
        <v>25</v>
      </c>
      <c r="B16" s="26"/>
      <c r="C16" s="26"/>
      <c r="D16" s="26"/>
      <c r="E16" s="28" t="s">
        <v>12</v>
      </c>
      <c r="F16" s="28" t="s">
        <v>13</v>
      </c>
      <c r="G16" s="28"/>
      <c r="H16" s="28" t="s">
        <v>19</v>
      </c>
      <c r="I16" s="26"/>
      <c r="J16" s="20">
        <f>K16/1.05</f>
        <v>591.51138716356104</v>
      </c>
      <c r="K16" s="20">
        <f>M16+19</f>
        <v>621.08695652173913</v>
      </c>
      <c r="L16" s="20">
        <f>M16/1.05</f>
        <v>573.41614906832297</v>
      </c>
      <c r="M16" s="22">
        <f>(E33/230)+10+66</f>
        <v>602.08695652173913</v>
      </c>
    </row>
    <row r="17" spans="1:13" ht="23.25" customHeight="1">
      <c r="A17" s="36"/>
      <c r="B17" s="37"/>
      <c r="C17" s="37"/>
      <c r="D17" s="37"/>
      <c r="E17" s="38"/>
      <c r="F17" s="38"/>
      <c r="G17" s="38"/>
      <c r="H17" s="37"/>
      <c r="I17" s="37"/>
      <c r="J17" s="21"/>
      <c r="K17" s="30"/>
      <c r="L17" s="21"/>
      <c r="M17" s="22"/>
    </row>
    <row r="18" spans="1:13" ht="23.25" customHeight="1">
      <c r="A18" s="35" t="s">
        <v>26</v>
      </c>
      <c r="B18" s="26"/>
      <c r="C18" s="26"/>
      <c r="D18" s="26"/>
      <c r="E18" s="28" t="s">
        <v>12</v>
      </c>
      <c r="F18" s="28" t="s">
        <v>13</v>
      </c>
      <c r="G18" s="28"/>
      <c r="H18" s="28" t="s">
        <v>19</v>
      </c>
      <c r="I18" s="26"/>
      <c r="J18" s="20">
        <f>K18/1.05</f>
        <v>719.87577639751544</v>
      </c>
      <c r="K18" s="20">
        <f>M18+19</f>
        <v>755.86956521739125</v>
      </c>
      <c r="L18" s="20">
        <f>M18/1.05</f>
        <v>701.78053830227736</v>
      </c>
      <c r="M18" s="22">
        <f>(G33/230)+10+66</f>
        <v>736.86956521739125</v>
      </c>
    </row>
    <row r="19" spans="1:13" ht="23.25" customHeight="1" thickBot="1">
      <c r="A19" s="25"/>
      <c r="B19" s="26"/>
      <c r="C19" s="26"/>
      <c r="D19" s="26"/>
      <c r="E19" s="28"/>
      <c r="F19" s="28"/>
      <c r="G19" s="28"/>
      <c r="H19" s="26"/>
      <c r="I19" s="26"/>
      <c r="J19" s="21"/>
      <c r="K19" s="30"/>
      <c r="L19" s="21"/>
      <c r="M19" s="22"/>
    </row>
    <row r="20" spans="1:13" ht="23.25" customHeight="1">
      <c r="A20" s="23" t="s">
        <v>27</v>
      </c>
      <c r="B20" s="24"/>
      <c r="C20" s="24"/>
      <c r="D20" s="24"/>
      <c r="E20" s="27" t="s">
        <v>14</v>
      </c>
      <c r="F20" s="27" t="s">
        <v>15</v>
      </c>
      <c r="G20" s="27"/>
      <c r="H20" s="27" t="s">
        <v>19</v>
      </c>
      <c r="I20" s="24"/>
      <c r="J20" s="29">
        <f>K20/1.035</f>
        <v>546.96725711218471</v>
      </c>
      <c r="K20" s="29">
        <f>M20+19</f>
        <v>566.11111111111109</v>
      </c>
      <c r="L20" s="29">
        <f>M20/1.035</f>
        <v>528.60976918947938</v>
      </c>
      <c r="M20" s="39">
        <f>(A33/225)+10+66</f>
        <v>547.11111111111109</v>
      </c>
    </row>
    <row r="21" spans="1:13" ht="23.25" customHeight="1">
      <c r="A21" s="25"/>
      <c r="B21" s="26"/>
      <c r="C21" s="26"/>
      <c r="D21" s="26"/>
      <c r="E21" s="28"/>
      <c r="F21" s="28"/>
      <c r="G21" s="28"/>
      <c r="H21" s="26"/>
      <c r="I21" s="26"/>
      <c r="J21" s="21"/>
      <c r="K21" s="30"/>
      <c r="L21" s="21"/>
      <c r="M21" s="22"/>
    </row>
    <row r="22" spans="1:13" ht="23.25" customHeight="1">
      <c r="A22" s="35" t="s">
        <v>25</v>
      </c>
      <c r="B22" s="26"/>
      <c r="C22" s="26"/>
      <c r="D22" s="26"/>
      <c r="E22" s="28" t="s">
        <v>14</v>
      </c>
      <c r="F22" s="28" t="s">
        <v>15</v>
      </c>
      <c r="G22" s="28"/>
      <c r="H22" s="28" t="s">
        <v>19</v>
      </c>
      <c r="I22" s="26"/>
      <c r="J22" s="20">
        <f>K22/1.035</f>
        <v>600.08401596303304</v>
      </c>
      <c r="K22" s="20">
        <f>M22+19</f>
        <v>621.08695652173913</v>
      </c>
      <c r="L22" s="20">
        <f>M22/1.035</f>
        <v>581.72652804032771</v>
      </c>
      <c r="M22" s="22">
        <f>(E33/230)+10+66</f>
        <v>602.08695652173913</v>
      </c>
    </row>
    <row r="23" spans="1:13" ht="23.25" customHeight="1">
      <c r="A23" s="36"/>
      <c r="B23" s="37"/>
      <c r="C23" s="37"/>
      <c r="D23" s="37"/>
      <c r="E23" s="38"/>
      <c r="F23" s="38"/>
      <c r="G23" s="38"/>
      <c r="H23" s="37"/>
      <c r="I23" s="37"/>
      <c r="J23" s="21"/>
      <c r="K23" s="30"/>
      <c r="L23" s="21"/>
      <c r="M23" s="22"/>
    </row>
    <row r="24" spans="1:13" ht="23.25" customHeight="1">
      <c r="A24" s="35" t="s">
        <v>26</v>
      </c>
      <c r="B24" s="26"/>
      <c r="C24" s="26"/>
      <c r="D24" s="26"/>
      <c r="E24" s="28" t="s">
        <v>14</v>
      </c>
      <c r="F24" s="28" t="s">
        <v>15</v>
      </c>
      <c r="G24" s="28"/>
      <c r="H24" s="28" t="s">
        <v>19</v>
      </c>
      <c r="I24" s="26"/>
      <c r="J24" s="20">
        <f>K24/1.035</f>
        <v>730.30875866414624</v>
      </c>
      <c r="K24" s="20">
        <f>M24+19</f>
        <v>755.86956521739125</v>
      </c>
      <c r="L24" s="20">
        <f>M24/1.035</f>
        <v>711.95127074144091</v>
      </c>
      <c r="M24" s="22">
        <f>(G33/230)+10+66</f>
        <v>736.86956521739125</v>
      </c>
    </row>
    <row r="25" spans="1:13" ht="23.25" customHeight="1" thickBot="1">
      <c r="A25" s="25"/>
      <c r="B25" s="26"/>
      <c r="C25" s="26"/>
      <c r="D25" s="26"/>
      <c r="E25" s="28"/>
      <c r="F25" s="28"/>
      <c r="G25" s="28"/>
      <c r="H25" s="26"/>
      <c r="I25" s="26"/>
      <c r="J25" s="21"/>
      <c r="K25" s="30"/>
      <c r="L25" s="21"/>
      <c r="M25" s="22"/>
    </row>
    <row r="26" spans="1:13" ht="23.25" customHeight="1">
      <c r="A26" s="23" t="s">
        <v>28</v>
      </c>
      <c r="B26" s="24"/>
      <c r="C26" s="24"/>
      <c r="D26" s="24"/>
      <c r="E26" s="27" t="s">
        <v>16</v>
      </c>
      <c r="F26" s="27" t="s">
        <v>17</v>
      </c>
      <c r="G26" s="27"/>
      <c r="H26" s="27" t="s">
        <v>20</v>
      </c>
      <c r="I26" s="24"/>
      <c r="J26" s="29">
        <f>K26/0.8</f>
        <v>967.91666666666663</v>
      </c>
      <c r="K26" s="29">
        <f>M26+19</f>
        <v>774.33333333333337</v>
      </c>
      <c r="L26" s="29">
        <f>M26/0.8</f>
        <v>944.16666666666663</v>
      </c>
      <c r="M26" s="39">
        <f>(C33/150)+10+92</f>
        <v>755.33333333333337</v>
      </c>
    </row>
    <row r="27" spans="1:13" ht="21" customHeight="1">
      <c r="A27" s="25"/>
      <c r="B27" s="26"/>
      <c r="C27" s="26"/>
      <c r="D27" s="26"/>
      <c r="E27" s="28"/>
      <c r="F27" s="28"/>
      <c r="G27" s="28"/>
      <c r="H27" s="26"/>
      <c r="I27" s="26"/>
      <c r="J27" s="21"/>
      <c r="K27" s="20"/>
      <c r="L27" s="21"/>
      <c r="M27" s="22"/>
    </row>
    <row r="28" spans="1:13" ht="21" hidden="1" customHeight="1"/>
    <row r="29" spans="1:13" ht="21" hidden="1" customHeight="1"/>
    <row r="30" spans="1:13" ht="21" hidden="1" customHeight="1"/>
    <row r="31" spans="1:13" ht="21" hidden="1" customHeight="1"/>
    <row r="32" spans="1:13" ht="21" hidden="1" customHeight="1">
      <c r="A32" s="40" t="s">
        <v>32</v>
      </c>
      <c r="B32" s="40"/>
      <c r="C32" s="40" t="s">
        <v>31</v>
      </c>
      <c r="D32" s="40"/>
      <c r="E32" s="40" t="s">
        <v>30</v>
      </c>
      <c r="F32" s="40"/>
      <c r="G32" s="40" t="s">
        <v>29</v>
      </c>
      <c r="H32" s="40"/>
    </row>
    <row r="33" spans="1:8" ht="21" hidden="1" customHeight="1">
      <c r="A33" s="40">
        <v>106000</v>
      </c>
      <c r="B33" s="40"/>
      <c r="C33" s="40">
        <v>98000</v>
      </c>
      <c r="D33" s="40"/>
      <c r="E33" s="40">
        <v>121000</v>
      </c>
      <c r="F33" s="40"/>
      <c r="G33" s="40">
        <v>152000</v>
      </c>
      <c r="H33" s="40"/>
    </row>
    <row r="34" spans="1:8" ht="21" hidden="1" customHeight="1"/>
    <row r="35" spans="1:8" ht="21" customHeight="1"/>
    <row r="36" spans="1:8" ht="21" customHeight="1"/>
  </sheetData>
  <sheetProtection password="C659" sheet="1" objects="1" scenarios="1" selectLockedCells="1" selectUnlockedCells="1"/>
  <customSheetViews>
    <customSheetView guid="{8174227E-8ECC-45E2-97A5-AFB7679DCCA3}" showPageBreaks="1" printArea="1" view="pageBreakPreview">
      <selection activeCell="F24" sqref="F24:G25"/>
      <pageMargins left="0.70866141732283472" right="0.70866141732283472" top="0.74803149606299213" bottom="0.74803149606299213" header="0.31496062992125984" footer="0.31496062992125984"/>
      <pageSetup paperSize="9" scale="70" orientation="portrait" r:id="rId1"/>
    </customSheetView>
  </customSheetViews>
  <mergeCells count="104">
    <mergeCell ref="A32:B32"/>
    <mergeCell ref="C32:D32"/>
    <mergeCell ref="E32:F32"/>
    <mergeCell ref="G32:H32"/>
    <mergeCell ref="G33:H33"/>
    <mergeCell ref="E33:F33"/>
    <mergeCell ref="C33:D33"/>
    <mergeCell ref="A33:B33"/>
    <mergeCell ref="A24:D25"/>
    <mergeCell ref="E24:E25"/>
    <mergeCell ref="F24:G25"/>
    <mergeCell ref="H24:I25"/>
    <mergeCell ref="A26:D27"/>
    <mergeCell ref="E26:E27"/>
    <mergeCell ref="F26:G27"/>
    <mergeCell ref="H26:I27"/>
    <mergeCell ref="K12:K13"/>
    <mergeCell ref="L12:L13"/>
    <mergeCell ref="M12:M13"/>
    <mergeCell ref="A18:D19"/>
    <mergeCell ref="E18:E19"/>
    <mergeCell ref="F18:G19"/>
    <mergeCell ref="H18:I19"/>
    <mergeCell ref="J18:J19"/>
    <mergeCell ref="A12:D13"/>
    <mergeCell ref="E12:E13"/>
    <mergeCell ref="F12:G13"/>
    <mergeCell ref="H12:I13"/>
    <mergeCell ref="J12:J13"/>
    <mergeCell ref="K18:K19"/>
    <mergeCell ref="L18:L19"/>
    <mergeCell ref="M18:M19"/>
    <mergeCell ref="L14:L15"/>
    <mergeCell ref="M14:M15"/>
    <mergeCell ref="A16:D17"/>
    <mergeCell ref="E16:E17"/>
    <mergeCell ref="F16:G17"/>
    <mergeCell ref="H16:I17"/>
    <mergeCell ref="J16:J17"/>
    <mergeCell ref="K16:K17"/>
    <mergeCell ref="L26:L27"/>
    <mergeCell ref="M26:M27"/>
    <mergeCell ref="K26:K27"/>
    <mergeCell ref="L20:L21"/>
    <mergeCell ref="M20:M21"/>
    <mergeCell ref="K22:K23"/>
    <mergeCell ref="L22:L23"/>
    <mergeCell ref="M22:M23"/>
    <mergeCell ref="K20:K21"/>
    <mergeCell ref="K24:K25"/>
    <mergeCell ref="L24:L25"/>
    <mergeCell ref="M24:M25"/>
    <mergeCell ref="J26:J27"/>
    <mergeCell ref="A22:D23"/>
    <mergeCell ref="E22:E23"/>
    <mergeCell ref="F22:G23"/>
    <mergeCell ref="H22:I23"/>
    <mergeCell ref="J22:J23"/>
    <mergeCell ref="A20:D21"/>
    <mergeCell ref="E20:E21"/>
    <mergeCell ref="F20:G21"/>
    <mergeCell ref="H20:I21"/>
    <mergeCell ref="J20:J21"/>
    <mergeCell ref="J24:J25"/>
    <mergeCell ref="L16:L17"/>
    <mergeCell ref="M16:M17"/>
    <mergeCell ref="A14:D15"/>
    <mergeCell ref="E14:E15"/>
    <mergeCell ref="F14:G15"/>
    <mergeCell ref="H14:I15"/>
    <mergeCell ref="J14:J15"/>
    <mergeCell ref="K14:K15"/>
    <mergeCell ref="L8:L9"/>
    <mergeCell ref="M8:M9"/>
    <mergeCell ref="A10:D11"/>
    <mergeCell ref="E10:E11"/>
    <mergeCell ref="F10:G11"/>
    <mergeCell ref="H10:I11"/>
    <mergeCell ref="J10:J11"/>
    <mergeCell ref="K10:K11"/>
    <mergeCell ref="L10:L11"/>
    <mergeCell ref="M10:M11"/>
    <mergeCell ref="A8:D9"/>
    <mergeCell ref="E8:E9"/>
    <mergeCell ref="F8:G9"/>
    <mergeCell ref="H8:I9"/>
    <mergeCell ref="J8:J9"/>
    <mergeCell ref="K8:K9"/>
    <mergeCell ref="N5:N7"/>
    <mergeCell ref="O5:O7"/>
    <mergeCell ref="J6:J7"/>
    <mergeCell ref="K6:K7"/>
    <mergeCell ref="L6:L7"/>
    <mergeCell ref="M6:M7"/>
    <mergeCell ref="K1:M1"/>
    <mergeCell ref="K2:M2"/>
    <mergeCell ref="K3:M4"/>
    <mergeCell ref="A1:J4"/>
    <mergeCell ref="A5:D7"/>
    <mergeCell ref="E5:E7"/>
    <mergeCell ref="F5:G7"/>
    <mergeCell ref="H5:I7"/>
    <mergeCell ref="J5:K5"/>
    <mergeCell ref="L5:M5"/>
  </mergeCells>
  <hyperlinks>
    <hyperlink ref="K3" r:id="rId2"/>
  </hyperlinks>
  <pageMargins left="0" right="0" top="0.74803149606299213" bottom="0.74803149606299213" header="0.31496062992125984" footer="0.31496062992125984"/>
  <pageSetup paperSize="9" scale="73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Профнастил</vt:lpstr>
      <vt:lpstr>Профнастил!Область_печати</vt:lpstr>
    </vt:vector>
  </TitlesOfParts>
  <Company>CtrlSoft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2024-05-31T03:44:54Z</cp:lastPrinted>
  <dcterms:created xsi:type="dcterms:W3CDTF">2017-12-25T02:15:00Z</dcterms:created>
  <dcterms:modified xsi:type="dcterms:W3CDTF">2026-03-03T22:01:13Z</dcterms:modified>
</cp:coreProperties>
</file>